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Hang\Desktop\"/>
    </mc:Choice>
  </mc:AlternateContent>
  <xr:revisionPtr revIDLastSave="0" documentId="13_ncr:1_{B2B1EF80-0034-4B47-AD5F-314214E3D6DF}" xr6:coauthVersionLast="45" xr6:coauthVersionMax="45" xr10:uidLastSave="{00000000-0000-0000-0000-000000000000}"/>
  <bookViews>
    <workbookView xWindow="-120" yWindow="-120" windowWidth="20730" windowHeight="11160" activeTab="1" xr2:uid="{069CD149-E59A-FC45-8F9C-51261EE1288F}"/>
  </bookViews>
  <sheets>
    <sheet name="tự luận 11 " sheetId="9" r:id="rId1"/>
    <sheet name="tự luận 10 " sheetId="13" r:id="rId2"/>
  </sheets>
  <definedNames>
    <definedName name="_xlnm.Print_Area" localSheetId="1">'tự luận 10 '!$A$2:$W$15</definedName>
    <definedName name="_xlnm.Print_Area" localSheetId="0">'tự luận 11 '!$A$2:$W$22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3" i="9" l="1"/>
  <c r="V14" i="9"/>
  <c r="V15" i="9"/>
  <c r="V16" i="9"/>
  <c r="V17" i="9"/>
  <c r="V18" i="9"/>
  <c r="V19" i="9"/>
  <c r="T13" i="9"/>
  <c r="T14" i="9"/>
  <c r="T15" i="9"/>
  <c r="T16" i="9"/>
  <c r="T17" i="9"/>
  <c r="T18" i="9"/>
  <c r="T19" i="9"/>
  <c r="U13" i="9"/>
  <c r="U14" i="9"/>
  <c r="U15" i="9"/>
  <c r="U16" i="9"/>
  <c r="U17" i="9"/>
  <c r="U18" i="9"/>
  <c r="U19" i="9"/>
  <c r="I9" i="9"/>
  <c r="V9" i="9" s="1"/>
  <c r="K9" i="9"/>
  <c r="M9" i="9"/>
  <c r="O9" i="9"/>
  <c r="Q9" i="9"/>
  <c r="T9" i="9"/>
  <c r="U9" i="9"/>
  <c r="K10" i="9"/>
  <c r="V10" i="9" s="1"/>
  <c r="M10" i="9"/>
  <c r="Q10" i="9"/>
  <c r="S10" i="9"/>
  <c r="T10" i="9"/>
  <c r="U10" i="9"/>
  <c r="I11" i="9"/>
  <c r="V11" i="9" s="1"/>
  <c r="M11" i="9"/>
  <c r="Q11" i="9"/>
  <c r="S11" i="9"/>
  <c r="T11" i="9"/>
  <c r="U11" i="9"/>
  <c r="G12" i="9"/>
  <c r="V12" i="9" s="1"/>
  <c r="I12" i="9"/>
  <c r="M12" i="9"/>
  <c r="O12" i="9"/>
  <c r="Q12" i="9"/>
  <c r="T12" i="9"/>
  <c r="U12" i="9"/>
  <c r="E12" i="9" l="1"/>
  <c r="E10" i="9"/>
  <c r="E9" i="9"/>
  <c r="W14" i="13"/>
  <c r="R13" i="13"/>
  <c r="P13" i="13"/>
  <c r="N13" i="13"/>
  <c r="L13" i="13"/>
  <c r="J13" i="13"/>
  <c r="H13" i="13"/>
  <c r="F13" i="13"/>
  <c r="D13" i="13"/>
  <c r="U12" i="13"/>
  <c r="T12" i="13"/>
  <c r="S12" i="13"/>
  <c r="Q12" i="13"/>
  <c r="I12" i="13"/>
  <c r="G12" i="13"/>
  <c r="G13" i="13" s="1"/>
  <c r="E12" i="13"/>
  <c r="U11" i="13"/>
  <c r="T11" i="13"/>
  <c r="S11" i="13"/>
  <c r="Q11" i="13"/>
  <c r="M11" i="13"/>
  <c r="E11" i="13"/>
  <c r="U10" i="13"/>
  <c r="T10" i="13"/>
  <c r="S10" i="13"/>
  <c r="Q10" i="13"/>
  <c r="M10" i="13"/>
  <c r="E10" i="13"/>
  <c r="U9" i="13"/>
  <c r="T9" i="13"/>
  <c r="Q9" i="13"/>
  <c r="M9" i="13"/>
  <c r="K9" i="13"/>
  <c r="I9" i="13"/>
  <c r="E9" i="13"/>
  <c r="O13" i="13" l="1"/>
  <c r="M13" i="13"/>
  <c r="V9" i="13"/>
  <c r="I13" i="13"/>
  <c r="Q13" i="13"/>
  <c r="V10" i="13"/>
  <c r="K13" i="13"/>
  <c r="S13" i="13"/>
  <c r="V12" i="13"/>
  <c r="W15" i="13"/>
  <c r="V11" i="13"/>
  <c r="T13" i="13"/>
  <c r="U13" i="13"/>
  <c r="E13" i="13"/>
  <c r="V13" i="13" l="1"/>
  <c r="J20" i="9"/>
  <c r="N20" i="9"/>
  <c r="W21" i="9"/>
  <c r="AA20" i="9"/>
  <c r="Z20" i="9"/>
  <c r="R20" i="9"/>
  <c r="P20" i="9"/>
  <c r="L20" i="9"/>
  <c r="H20" i="9"/>
  <c r="F20" i="9"/>
  <c r="D20" i="9"/>
  <c r="E11" i="9"/>
  <c r="Q20" i="9" l="1"/>
  <c r="M20" i="9"/>
  <c r="S20" i="9"/>
  <c r="G20" i="9"/>
  <c r="K20" i="9"/>
  <c r="U20" i="9"/>
  <c r="I20" i="9"/>
  <c r="E20" i="9"/>
  <c r="T20" i="9"/>
  <c r="Y20" i="9"/>
  <c r="W22" i="9" l="1"/>
  <c r="V20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tc={061CA7F5-7698-4299-B8A5-46BCFECDF4EA}</author>
    <author>tc={A95FCE5B-3769-40DC-A72D-651BDA1F7216}</author>
    <author>tc={C2E5AC17-A775-4DBB-AEB4-25DE2FF74833}</author>
    <author>tc={F206EAF8-F324-4781-B858-28674F144A9F}</author>
    <author>tc={F54C2EA8-F5EF-4AF2-BA82-359AB8113C4A}</author>
    <author>tc={D6A0F699-9648-45B7-83B4-5966871F0517}</author>
    <author>tc={3DE8E802-9242-4A3C-97A1-F71664C691A8}</author>
    <author>tc={10E158DA-B01E-40A8-ACD7-5CD81F0DDE68}</author>
    <author>tc={8CDA7BB8-1B07-4789-9BDB-1FD06DD1F103}</author>
    <author>tc={1131B941-BCFF-41DE-864B-E8ED39EB10D2}</author>
    <author>tc={162542D8-A7B7-4C99-9880-BC31072AEB5D}</author>
  </authors>
  <commentList>
    <comment ref="D8" authorId="0" shapeId="0" xr:uid="{061CA7F5-7698-4299-B8A5-46BCFECDF4EA}">
      <text>
        <t>[Threaded comment]
Your version of Excel allows you to read this threaded comment; however, any edits to it will get removed if the file is opened in a newer version of Excel. Learn more: https://go.microsoft.com/fwlink/?linkid=870924
Comment:
    câu hỏi trắc nghiệm</t>
      </text>
    </comment>
    <comment ref="E8" authorId="1" shapeId="0" xr:uid="{A95FCE5B-3769-40DC-A72D-651BDA1F7216}">
      <text>
        <t>[Threaded comment]
Your version of Excel allows you to read this threaded comment; however, any edits to it will get removed if the file is opened in a newer version of Excel. Learn more: https://go.microsoft.com/fwlink/?linkid=870924
Comment:
    thời gian câu hỏi trắc nghiệm nhận biết từ 0,5 —&gt; 0,75 phút/câu</t>
      </text>
    </comment>
    <comment ref="F8" authorId="2" shapeId="0" xr:uid="{C2E5AC17-A775-4DBB-AEB4-25DE2FF74833}">
      <text>
        <t>[Threaded comment]
Your version of Excel allows you to read this threaded comment; however, any edits to it will get removed if the file is opened in a newer version of Excel. Learn more: https://go.microsoft.com/fwlink/?linkid=870924
Comment:
    câu hỏi tự luận, học sinh đọc câu hỏi mức này trả lời được các ý trong sách giáo khoa hoặc kiến thức thầy cô truyền tải trên lớp ở mức biết/tái hiện, liệt kê
- thời gian câu hỏi này khoảng 3 phút/câu, phần trả lời theo ý mỗi ý 0,25</t>
      </text>
    </comment>
    <comment ref="G8" authorId="3" shapeId="0" xr:uid="{F206EAF8-F324-4781-B858-28674F144A9F}">
      <text>
        <t>[Threaded comment]
Your version of Excel allows you to read this threaded comment; however, any edits to it will get removed if the file is opened in a newer version of Excel. Learn more: https://go.microsoft.com/fwlink/?linkid=870924
Comment:
    thời gian TL Nhận biết từ 3 - 4 phút/câu (1 điểm)</t>
      </text>
    </comment>
    <comment ref="I8" authorId="4" shapeId="0" xr:uid="{F54C2EA8-F5EF-4AF2-BA82-359AB8113C4A}">
      <text>
        <t>[Threaded comment]
Your version of Excel allows you to read this threaded comment; however, any edits to it will get removed if the file is opened in a newer version of Excel. Learn more: https://go.microsoft.com/fwlink/?linkid=870924
Comment:
    câu hỏi ở mức độ thông hiểu được thiết kế tối đa 4 dòng (phần dẫn và phần phương án lựa chọn) thời gian từ 1,0 -1,25phút/câu</t>
      </text>
    </comment>
    <comment ref="K8" authorId="5" shapeId="0" xr:uid="{D6A0F699-9648-45B7-83B4-5966871F0517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tự luận nhận biết được tính theo ý (0,25 đ) x số ý x (1 phút —&gt; 1,25 phút) 
</t>
      </text>
    </comment>
    <comment ref="L8" authorId="6" shapeId="0" xr:uid="{3DE8E802-9242-4A3C-97A1-F71664C691A8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câu dạng vận dụng, áp dụng kiến thức có trong chuẩn và học liệu trong sách giáo khoa vào một trường hợp cụ thể.
</t>
      </text>
    </comment>
    <comment ref="M8" authorId="7" shapeId="0" xr:uid="{10E158DA-B01E-40A8-ACD7-5CD81F0DDE68}">
      <text>
        <t>[Threaded comment]
Your version of Excel allows you to read this threaded comment; however, any edits to it will get removed if the file is opened in a newer version of Excel. Learn more: https://go.microsoft.com/fwlink/?linkid=870924
Comment:
    thời gian từ 1,5 - 1,75 phút/câu</t>
      </text>
    </comment>
    <comment ref="O8" authorId="8" shapeId="0" xr:uid="{8CDA7BB8-1B07-4789-9BDB-1FD06DD1F103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vận dụng tự luận = (1,25  - 1,5) x số ý = câu có 4 ý từ 5- 6 phút. </t>
      </text>
    </comment>
    <comment ref="Q8" authorId="9" shapeId="0" xr:uid="{1131B941-BCFF-41DE-864B-E8ED39EB10D2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từ 2 - 2,5 phút/câu
</t>
      </text>
    </comment>
    <comment ref="S8" authorId="10" shapeId="0" xr:uid="{162542D8-A7B7-4C99-9880-BC31072AEB5D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từ (2,5 - 3) * số ý . khoảng 5 - 6 phút/ câu. 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tc={2B2AA32F-E0A3-4FA4-A535-EABB68213412}</author>
    <author>tc={87E7A9EE-054B-40FF-8877-24DD6650059F}</author>
    <author>tc={83014B6C-C795-4FF7-82C2-115E5AA62F9B}</author>
    <author>tc={ED5E1227-BF0B-4276-BB05-48C69B3D6C0F}</author>
    <author>tc={C2C7C836-76D0-4B46-BCA8-D56EC1CDE356}</author>
    <author>tc={073811F0-34E0-446D-A2FC-2DE3DDFA0E82}</author>
    <author>tc={5CBF5089-E478-49B7-9C58-75BB0988C999}</author>
    <author>tc={BEF20403-9776-4218-A548-2C8B782B5DC5}</author>
    <author>tc={EE53A073-7CFA-4A52-97F5-AD9B98793721}</author>
    <author>tc={A54841BE-FA11-46EA-959C-59301638DE8E}</author>
    <author>tc={FFD162D2-D07C-4BC4-970A-924AB91F0A3F}</author>
  </authors>
  <commentList>
    <comment ref="D8" authorId="0" shapeId="0" xr:uid="{2B2AA32F-E0A3-4FA4-A535-EABB68213412}">
      <text>
        <t>[Threaded comment]
Your version of Excel allows you to read this threaded comment; however, any edits to it will get removed if the file is opened in a newer version of Excel. Learn more: https://go.microsoft.com/fwlink/?linkid=870924
Comment:
    câu hỏi trắc nghiệm</t>
      </text>
    </comment>
    <comment ref="E8" authorId="1" shapeId="0" xr:uid="{87E7A9EE-054B-40FF-8877-24DD6650059F}">
      <text>
        <t>[Threaded comment]
Your version of Excel allows you to read this threaded comment; however, any edits to it will get removed if the file is opened in a newer version of Excel. Learn more: https://go.microsoft.com/fwlink/?linkid=870924
Comment:
    thời gian câu hỏi trắc nghiệm nhận biết từ 0,5 —&gt; 0,75 phút/câu</t>
      </text>
    </comment>
    <comment ref="F8" authorId="2" shapeId="0" xr:uid="{83014B6C-C795-4FF7-82C2-115E5AA62F9B}">
      <text>
        <t>[Threaded comment]
Your version of Excel allows you to read this threaded comment; however, any edits to it will get removed if the file is opened in a newer version of Excel. Learn more: https://go.microsoft.com/fwlink/?linkid=870924
Comment:
    câu hỏi tự luận, học sinh đọc câu hỏi mức này trả lời được các ý trong sách giáo khoa hoặc kiến thức thầy cô truyền tải trên lớp ở mức biết/tái hiện, liệt kê
- thời gian câu hỏi này khoảng 3 phút/câu, phần trả lời theo ý mỗi ý 0,25</t>
      </text>
    </comment>
    <comment ref="G8" authorId="3" shapeId="0" xr:uid="{ED5E1227-BF0B-4276-BB05-48C69B3D6C0F}">
      <text>
        <t>[Threaded comment]
Your version of Excel allows you to read this threaded comment; however, any edits to it will get removed if the file is opened in a newer version of Excel. Learn more: https://go.microsoft.com/fwlink/?linkid=870924
Comment:
    thời gian TL Nhận biết từ 3 - 4 phút/câu (1 điểm)</t>
      </text>
    </comment>
    <comment ref="I8" authorId="4" shapeId="0" xr:uid="{C2C7C836-76D0-4B46-BCA8-D56EC1CDE356}">
      <text>
        <t>[Threaded comment]
Your version of Excel allows you to read this threaded comment; however, any edits to it will get removed if the file is opened in a newer version of Excel. Learn more: https://go.microsoft.com/fwlink/?linkid=870924
Comment:
    câu hỏi ở mức độ thông hiểu được thiết kế tối đa 4 dòng (phần dẫn và phần phương án lựa chọn) thời gian từ 1,0 -1,25phút/câu</t>
      </text>
    </comment>
    <comment ref="K8" authorId="5" shapeId="0" xr:uid="{073811F0-34E0-446D-A2FC-2DE3DDFA0E82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tự luận nhận biết được tính theo ý (0,25 đ) x số ý x (1 phút —&gt; 1,25 phút) 
</t>
      </text>
    </comment>
    <comment ref="L8" authorId="6" shapeId="0" xr:uid="{5CBF5089-E478-49B7-9C58-75BB0988C999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câu dạng vận dụng, áp dụng kiến thức có trong chuẩn và học liệu trong sách giáo khoa vào một trường hợp cụ thể.
</t>
      </text>
    </comment>
    <comment ref="M8" authorId="7" shapeId="0" xr:uid="{BEF20403-9776-4218-A548-2C8B782B5DC5}">
      <text>
        <t>[Threaded comment]
Your version of Excel allows you to read this threaded comment; however, any edits to it will get removed if the file is opened in a newer version of Excel. Learn more: https://go.microsoft.com/fwlink/?linkid=870924
Comment:
    thời gian từ 1,5 - 1,75 phút/câu</t>
      </text>
    </comment>
    <comment ref="O8" authorId="8" shapeId="0" xr:uid="{EE53A073-7CFA-4A52-97F5-AD9B9879372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vận dụng tự luận = (1,25  - 1,5) x số ý = câu có 4 ý từ 5- 6 phút. </t>
      </text>
    </comment>
    <comment ref="Q8" authorId="9" shapeId="0" xr:uid="{A54841BE-FA11-46EA-959C-59301638DE8E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từ 2 - 2,5 phút/câu
</t>
      </text>
    </comment>
    <comment ref="S8" authorId="10" shapeId="0" xr:uid="{FFD162D2-D07C-4BC4-970A-924AB91F0A3F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từ (2,5 - 3) * số ý . khoảng 5 - 6 phút/ câu. </t>
      </text>
    </comment>
  </commentList>
</comments>
</file>

<file path=xl/sharedStrings.xml><?xml version="1.0" encoding="utf-8"?>
<sst xmlns="http://schemas.openxmlformats.org/spreadsheetml/2006/main" count="106" uniqueCount="50">
  <si>
    <t>stt</t>
  </si>
  <si>
    <t>MA TRẬN ĐỀ KIỂM TRA GIỮA CUỐI KỲ 1</t>
  </si>
  <si>
    <t>NỘI DUNG KIẾN THỨC</t>
  </si>
  <si>
    <t>CÂU HỎI THEO MỨC ĐỘ NHẬN THỨC</t>
  </si>
  <si>
    <t>NHẬN BIÊT</t>
  </si>
  <si>
    <t>THÔNG HIỂU</t>
  </si>
  <si>
    <t>VẬN DỤNG</t>
  </si>
  <si>
    <t>VẬN DỤNG CAO</t>
  </si>
  <si>
    <t>chTN</t>
  </si>
  <si>
    <t>Thời gian</t>
  </si>
  <si>
    <t>ch TL</t>
  </si>
  <si>
    <t>chTL</t>
  </si>
  <si>
    <t>Tổng thời gian</t>
  </si>
  <si>
    <t>tỉ lệ %</t>
  </si>
  <si>
    <t xml:space="preserve">tổng </t>
  </si>
  <si>
    <t xml:space="preserve">tỉ lệ </t>
  </si>
  <si>
    <t>tổng số câu</t>
  </si>
  <si>
    <t>tổng điểm</t>
  </si>
  <si>
    <t>thời gian/ câu trắc nghiệm/tự luận</t>
  </si>
  <si>
    <t>số điểm tương đương</t>
  </si>
  <si>
    <t>số điểm cân chỉnh</t>
  </si>
  <si>
    <t>thời lượng giảng dạy</t>
  </si>
  <si>
    <t>đơn vị kiến thức</t>
  </si>
  <si>
    <t>1 tiết</t>
  </si>
  <si>
    <t>tổng số câu TN</t>
  </si>
  <si>
    <t>tổng số câu TL</t>
  </si>
  <si>
    <t>MÔN  LỊCH SỬ KHỐI 11, THỜI GIAN 45 PHÚT</t>
  </si>
  <si>
    <t>MÔN  LỊCH SỬ 10, THỜI GIAN 45 PHÚT</t>
  </si>
  <si>
    <t>Bài 1: Nhật Bản</t>
  </si>
  <si>
    <t>Bài 3: Trung Quốc</t>
  </si>
  <si>
    <t>1+A9:Z14A9:Y14A9:XA9:AB15</t>
  </si>
  <si>
    <t>Nhật Bản từ đầu TK XIX đến rước 1868</t>
  </si>
  <si>
    <t>Cuộc Duy Tân Minh Trị</t>
  </si>
  <si>
    <t>NB chuyển sag giai đoạn ĐQCN</t>
  </si>
  <si>
    <t>1. Trung Quốc Đồng Minh Hội</t>
  </si>
  <si>
    <t>2. Cách mạng Tân Hợi</t>
  </si>
  <si>
    <t>1. Nguyên nhân chiến tranh Thế giới I</t>
  </si>
  <si>
    <t>2. Kết cục</t>
  </si>
  <si>
    <t>1. Cách mạng tháng Mười</t>
  </si>
  <si>
    <t>2. Cách mạng tháng Hai</t>
  </si>
  <si>
    <t>2. Cuộc khủng hoảng Kinh tế 1929-1933</t>
  </si>
  <si>
    <t>Bài 6: Thế chiến I
(1914-1918)</t>
  </si>
  <si>
    <t xml:space="preserve">Bài 9: Cách mạng
tháng Mười Nga </t>
  </si>
  <si>
    <t>1. Thiết lập trật tự Thế giới mới Véc xai- Oashinton</t>
  </si>
  <si>
    <t>Bài 11: Thiết lập
Trật tự Thế
giới mới</t>
  </si>
  <si>
    <t>Bài 17Qúa trình hình thành và phát triển của NN PK</t>
  </si>
  <si>
    <t>Bài 19: Các cuộc kháng chiến chống ngoại xâm</t>
  </si>
  <si>
    <t>Bài 21 và 23: Những biến đổi của NN PK</t>
  </si>
  <si>
    <t>Bài 29 và 30: Các cuộc cách mạng tư sản</t>
  </si>
  <si>
    <t>MA TRẬN ĐỀ KIỂM TRA CUỐI KỲ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</si>
</sst>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_(* #,##0.0_);_(* \(#,##0.0\);_(* &quot;-&quot;_);_(@_)"/>
    <numFmt numFmtId="166" formatCode="0.0%"/>
    <numFmt numFmtId="167" formatCode="_(* #,##0.00_);_(* \(#,##0.00\);_(* &quot;-&quot;_);_(@_)"/>
  </numFmts>
  <fonts count="13" x14ac:knownFonts="1">
    <font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20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i/>
      <sz val="12"/>
      <color theme="1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1" xfId="0" applyFont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164" fontId="8" fillId="0" borderId="1" xfId="1" applyFont="1" applyBorder="1" applyAlignment="1">
      <alignment horizontal="center" vertical="center"/>
    </xf>
    <xf numFmtId="9" fontId="8" fillId="0" borderId="1" xfId="2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9" fontId="2" fillId="0" borderId="1" xfId="2" applyFont="1" applyBorder="1" applyAlignment="1">
      <alignment vertical="center"/>
    </xf>
    <xf numFmtId="9" fontId="7" fillId="0" borderId="1" xfId="0" applyNumberFormat="1" applyFont="1" applyBorder="1" applyAlignment="1">
      <alignment vertical="center"/>
    </xf>
    <xf numFmtId="0" fontId="10" fillId="0" borderId="0" xfId="0" applyFont="1"/>
    <xf numFmtId="165" fontId="8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166" fontId="8" fillId="0" borderId="1" xfId="2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7" fontId="8" fillId="0" borderId="1" xfId="1" applyNumberFormat="1" applyFont="1" applyBorder="1" applyAlignment="1">
      <alignment horizontal="center" vertical="center"/>
    </xf>
    <xf numFmtId="167" fontId="8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6" fontId="8" fillId="0" borderId="7" xfId="2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164" fontId="8" fillId="0" borderId="6" xfId="1" applyFont="1" applyBorder="1" applyAlignment="1">
      <alignment horizontal="center" vertical="center"/>
    </xf>
    <xf numFmtId="165" fontId="8" fillId="0" borderId="6" xfId="1" applyNumberFormat="1" applyFont="1" applyBorder="1" applyAlignment="1">
      <alignment horizontal="center" vertical="center"/>
    </xf>
    <xf numFmtId="167" fontId="8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67" fontId="8" fillId="0" borderId="6" xfId="1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7" fillId="0" borderId="1" xfId="0" applyFont="1" applyBorder="1"/>
    <xf numFmtId="0" fontId="2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/>
    </xf>
    <xf numFmtId="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9" fontId="8" fillId="0" borderId="6" xfId="2" applyFont="1" applyBorder="1" applyAlignment="1">
      <alignment horizontal="center" vertical="center"/>
    </xf>
    <xf numFmtId="9" fontId="8" fillId="0" borderId="5" xfId="2" applyFont="1" applyBorder="1" applyAlignment="1">
      <alignment horizontal="center" vertical="center"/>
    </xf>
    <xf numFmtId="9" fontId="8" fillId="0" borderId="7" xfId="2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6" fontId="8" fillId="0" borderId="6" xfId="2" applyNumberFormat="1" applyFont="1" applyBorder="1" applyAlignment="1">
      <alignment horizontal="center" vertical="center"/>
    </xf>
    <xf numFmtId="166" fontId="8" fillId="0" borderId="5" xfId="2" applyNumberFormat="1" applyFont="1" applyBorder="1" applyAlignment="1">
      <alignment horizontal="center" vertical="center"/>
    </xf>
    <xf numFmtId="166" fontId="8" fillId="0" borderId="7" xfId="2" applyNumberFormat="1" applyFont="1" applyBorder="1" applyAlignment="1">
      <alignment horizontal="center" vertical="center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o Tan Minh" id="{51084FEC-EF1C-9748-A0D0-B540C20D361A}" userId="S::hotanminh@hcm.edu.vn::bf40d7dd-1373-4d2c-ae2a-015bff612b1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8" dT="2020-10-09T15:17:08.81" personId="{51084FEC-EF1C-9748-A0D0-B540C20D361A}" id="{061CA7F5-7698-4299-B8A5-46BCFECDF4EA}">
    <text>câu hỏi trắc nghiệm</text>
  </threadedComment>
  <threadedComment ref="E8" dT="2020-10-09T15:17:58.46" personId="{51084FEC-EF1C-9748-A0D0-B540C20D361A}" id="{A95FCE5B-3769-40DC-A72D-651BDA1F7216}">
    <text>thời gian câu hỏi trắc nghiệm nhận biết từ 0,5 —&gt; 0,75 phút/câu</text>
  </threadedComment>
  <threadedComment ref="F8" dT="2020-10-09T15:20:29.33" personId="{51084FEC-EF1C-9748-A0D0-B540C20D361A}" id="{C2E5AC17-A775-4DBB-AEB4-25DE2FF74833}">
    <text>câu hỏi tự luận, học sinh đọc câu hỏi mức này trả lời được các ý trong sách giáo khoa hoặc kiến thức thầy cô truyền tải trên lớp ở mức biết/tái hiện, liệt kê
- thời gian câu hỏi này khoảng 3 phút/câu, phần trả lời theo ý mỗi ý 0,25</text>
  </threadedComment>
  <threadedComment ref="G8" dT="2020-10-09T15:21:14.97" personId="{51084FEC-EF1C-9748-A0D0-B540C20D361A}" id="{F206EAF8-F324-4781-B858-28674F144A9F}">
    <text>thời gian TL Nhận biết từ 3 - 4 phút/câu (1 điểm)</text>
  </threadedComment>
  <threadedComment ref="I8" dT="2020-10-09T15:22:42.01" personId="{51084FEC-EF1C-9748-A0D0-B540C20D361A}" id="{F54C2EA8-F5EF-4AF2-BA82-359AB8113C4A}">
    <text>câu hỏi ở mức độ thông hiểu được thiết kế tối đa 4 dòng (phần dẫn và phần phương án lựa chọn) thời gian từ 1,0 -1,25phút/câu</text>
  </threadedComment>
  <threadedComment ref="K8" dT="2020-10-09T15:24:34.63" personId="{51084FEC-EF1C-9748-A0D0-B540C20D361A}" id="{D6A0F699-9648-45B7-83B4-5966871F0517}">
    <text xml:space="preserve">thời gian câu tự luận nhận biết được tính theo ý (0,25 đ) x số ý x (1 phút —&gt; 1,25 phút) 
</text>
  </threadedComment>
  <threadedComment ref="L8" dT="2020-10-09T15:25:29.18" personId="{51084FEC-EF1C-9748-A0D0-B540C20D361A}" id="{3DE8E802-9242-4A3C-97A1-F71664C691A8}">
    <text xml:space="preserve">câu dạng vận dụng, áp dụng kiến thức có trong chuẩn và học liệu trong sách giáo khoa vào một trường hợp cụ thể.
</text>
  </threadedComment>
  <threadedComment ref="M8" dT="2020-10-09T15:26:18.55" personId="{51084FEC-EF1C-9748-A0D0-B540C20D361A}" id="{10E158DA-B01E-40A8-ACD7-5CD81F0DDE68}">
    <text>thời gian từ 1,5 - 1,75 phút/câu</text>
  </threadedComment>
  <threadedComment ref="O8" dT="2020-10-09T15:28:14.31" personId="{51084FEC-EF1C-9748-A0D0-B540C20D361A}" id="{8CDA7BB8-1B07-4789-9BDB-1FD06DD1F103}">
    <text xml:space="preserve">thời gian câu vận dụng tự luận = (1,25  - 1,5) x số ý = câu có 4 ý từ 5- 6 phút. </text>
  </threadedComment>
  <threadedComment ref="Q8" dT="2020-10-09T15:28:50.32" personId="{51084FEC-EF1C-9748-A0D0-B540C20D361A}" id="{1131B941-BCFF-41DE-864B-E8ED39EB10D2}">
    <text xml:space="preserve">thời gian từ 2 - 2,5 phút/câu
</text>
  </threadedComment>
  <threadedComment ref="S8" dT="2020-10-09T15:30:15.91" personId="{51084FEC-EF1C-9748-A0D0-B540C20D361A}" id="{162542D8-A7B7-4C99-9880-BC31072AEB5D}">
    <text xml:space="preserve">thời gian từ (2,5 - 3) * số ý . khoảng 5 - 6 phút/ câu. 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8" dT="2020-10-09T15:17:08.81" personId="{51084FEC-EF1C-9748-A0D0-B540C20D361A}" id="{2B2AA32F-E0A3-4FA4-A535-EABB68213412}">
    <text>câu hỏi trắc nghiệm</text>
  </threadedComment>
  <threadedComment ref="E8" dT="2020-10-09T15:17:58.46" personId="{51084FEC-EF1C-9748-A0D0-B540C20D361A}" id="{87E7A9EE-054B-40FF-8877-24DD6650059F}">
    <text>thời gian câu hỏi trắc nghiệm nhận biết từ 0,5 —&gt; 0,75 phút/câu</text>
  </threadedComment>
  <threadedComment ref="F8" dT="2020-10-09T15:20:29.33" personId="{51084FEC-EF1C-9748-A0D0-B540C20D361A}" id="{83014B6C-C795-4FF7-82C2-115E5AA62F9B}">
    <text>câu hỏi tự luận, học sinh đọc câu hỏi mức này trả lời được các ý trong sách giáo khoa hoặc kiến thức thầy cô truyền tải trên lớp ở mức biết/tái hiện, liệt kê
- thời gian câu hỏi này khoảng 3 phút/câu, phần trả lời theo ý mỗi ý 0,25</text>
  </threadedComment>
  <threadedComment ref="G8" dT="2020-10-09T15:21:14.97" personId="{51084FEC-EF1C-9748-A0D0-B540C20D361A}" id="{ED5E1227-BF0B-4276-BB05-48C69B3D6C0F}">
    <text>thời gian TL Nhận biết từ 3 - 4 phút/câu (1 điểm)</text>
  </threadedComment>
  <threadedComment ref="I8" dT="2020-10-09T15:22:42.01" personId="{51084FEC-EF1C-9748-A0D0-B540C20D361A}" id="{C2C7C836-76D0-4B46-BCA8-D56EC1CDE356}">
    <text>câu hỏi ở mức độ thông hiểu được thiết kế tối đa 4 dòng (phần dẫn và phần phương án lựa chọn) thời gian từ 1,0 -1,25phút/câu</text>
  </threadedComment>
  <threadedComment ref="K8" dT="2020-10-09T15:24:34.63" personId="{51084FEC-EF1C-9748-A0D0-B540C20D361A}" id="{073811F0-34E0-446D-A2FC-2DE3DDFA0E82}">
    <text xml:space="preserve">thời gian câu tự luận nhận biết được tính theo ý (0,25 đ) x số ý x (1 phút —&gt; 1,25 phút) 
</text>
  </threadedComment>
  <threadedComment ref="L8" dT="2020-10-09T15:25:29.18" personId="{51084FEC-EF1C-9748-A0D0-B540C20D361A}" id="{5CBF5089-E478-49B7-9C58-75BB0988C999}">
    <text xml:space="preserve">câu dạng vận dụng, áp dụng kiến thức có trong chuẩn và học liệu trong sách giáo khoa vào một trường hợp cụ thể.
</text>
  </threadedComment>
  <threadedComment ref="M8" dT="2020-10-09T15:26:18.55" personId="{51084FEC-EF1C-9748-A0D0-B540C20D361A}" id="{BEF20403-9776-4218-A548-2C8B782B5DC5}">
    <text>thời gian từ 1,5 - 1,75 phút/câu</text>
  </threadedComment>
  <threadedComment ref="O8" dT="2020-10-09T15:28:14.31" personId="{51084FEC-EF1C-9748-A0D0-B540C20D361A}" id="{EE53A073-7CFA-4A52-97F5-AD9B98793721}">
    <text xml:space="preserve">thời gian câu vận dụng tự luận = (1,25  - 1,5) x số ý = câu có 4 ý từ 5- 6 phút. </text>
  </threadedComment>
  <threadedComment ref="Q8" dT="2020-10-09T15:28:50.32" personId="{51084FEC-EF1C-9748-A0D0-B540C20D361A}" id="{A54841BE-FA11-46EA-959C-59301638DE8E}">
    <text xml:space="preserve">thời gian từ 2 - 2,5 phút/câu
</text>
  </threadedComment>
  <threadedComment ref="S8" dT="2020-10-09T15:30:15.91" personId="{51084FEC-EF1C-9748-A0D0-B540C20D361A}" id="{FFD162D2-D07C-4BC4-970A-924AB91F0A3F}">
    <text xml:space="preserve">thời gian từ (2,5 - 3) * số ý . khoảng 5 - 6 phút/ câu.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21EE1-58E3-4803-BE21-9A120D939BCF}">
  <sheetPr>
    <pageSetUpPr fitToPage="1"/>
  </sheetPr>
  <dimension ref="A2:AB22"/>
  <sheetViews>
    <sheetView topLeftCell="C7" zoomScale="70" zoomScaleNormal="70" workbookViewId="0">
      <selection activeCell="AB12" sqref="AB12:AB18"/>
    </sheetView>
  </sheetViews>
  <sheetFormatPr defaultColWidth="10.77734375" defaultRowHeight="15.75" x14ac:dyDescent="0.25"/>
  <cols>
    <col min="1" max="1" width="6.77734375" style="2" customWidth="1"/>
    <col min="2" max="2" width="15.88671875" style="2" customWidth="1"/>
    <col min="3" max="3" width="48.77734375" style="2" customWidth="1"/>
    <col min="4" max="4" width="5.77734375" style="2" customWidth="1"/>
    <col min="5" max="5" width="8.33203125" style="2" customWidth="1"/>
    <col min="6" max="6" width="5.77734375" style="2" customWidth="1"/>
    <col min="7" max="7" width="6.77734375" style="2" customWidth="1"/>
    <col min="8" max="10" width="5.77734375" style="2" customWidth="1"/>
    <col min="11" max="11" width="9.33203125" style="2" customWidth="1"/>
    <col min="12" max="19" width="5.77734375" style="2" customWidth="1"/>
    <col min="20" max="20" width="8.88671875" style="2" customWidth="1"/>
    <col min="21" max="21" width="7" style="2" customWidth="1"/>
    <col min="22" max="22" width="9.77734375" style="2" customWidth="1"/>
    <col min="23" max="23" width="10.44140625" style="2" customWidth="1"/>
    <col min="24" max="24" width="10.77734375" style="2"/>
    <col min="25" max="28" width="9.88671875" style="2" customWidth="1"/>
    <col min="29" max="16384" width="10.77734375" style="2"/>
  </cols>
  <sheetData>
    <row r="2" spans="1:28" ht="30" customHeight="1" x14ac:dyDescent="0.25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</row>
    <row r="3" spans="1:28" ht="33" customHeight="1" x14ac:dyDescent="0.25">
      <c r="A3" s="50" t="s">
        <v>26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</row>
    <row r="4" spans="1:28" ht="28.15" customHeight="1" x14ac:dyDescent="0.25">
      <c r="B4" s="3" t="s">
        <v>18</v>
      </c>
      <c r="C4" s="3"/>
      <c r="D4" s="15"/>
      <c r="E4" s="15">
        <v>0.75</v>
      </c>
      <c r="F4" s="15"/>
      <c r="G4" s="15">
        <v>3.5</v>
      </c>
      <c r="H4" s="15"/>
      <c r="I4" s="15">
        <v>1</v>
      </c>
      <c r="J4" s="15"/>
      <c r="K4" s="15">
        <v>4</v>
      </c>
      <c r="L4" s="15"/>
      <c r="M4" s="15">
        <v>1.5</v>
      </c>
      <c r="N4" s="15"/>
      <c r="O4" s="15">
        <v>4.5</v>
      </c>
      <c r="P4" s="15"/>
      <c r="Q4" s="15">
        <v>2.5</v>
      </c>
      <c r="R4" s="15"/>
      <c r="S4" s="15">
        <v>5</v>
      </c>
      <c r="T4" s="15"/>
    </row>
    <row r="5" spans="1:28" ht="25.15" customHeight="1" x14ac:dyDescent="0.25"/>
    <row r="6" spans="1:28" ht="42" customHeight="1" x14ac:dyDescent="0.25">
      <c r="A6" s="51" t="s">
        <v>0</v>
      </c>
      <c r="B6" s="51" t="s">
        <v>2</v>
      </c>
      <c r="C6" s="52" t="s">
        <v>22</v>
      </c>
      <c r="D6" s="55" t="s">
        <v>3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1" t="s">
        <v>16</v>
      </c>
      <c r="U6" s="51"/>
      <c r="V6" s="51" t="s">
        <v>12</v>
      </c>
      <c r="W6" s="51" t="s">
        <v>13</v>
      </c>
      <c r="X6" s="51" t="s">
        <v>21</v>
      </c>
      <c r="Y6" s="51" t="s">
        <v>19</v>
      </c>
      <c r="Z6" s="51" t="s">
        <v>20</v>
      </c>
      <c r="AA6" s="51" t="s">
        <v>24</v>
      </c>
      <c r="AB6" s="51" t="s">
        <v>25</v>
      </c>
    </row>
    <row r="7" spans="1:28" ht="28.15" customHeight="1" x14ac:dyDescent="0.25">
      <c r="A7" s="51"/>
      <c r="B7" s="51"/>
      <c r="C7" s="53"/>
      <c r="D7" s="51" t="s">
        <v>4</v>
      </c>
      <c r="E7" s="51"/>
      <c r="F7" s="51"/>
      <c r="G7" s="51"/>
      <c r="H7" s="51" t="s">
        <v>5</v>
      </c>
      <c r="I7" s="51"/>
      <c r="J7" s="51"/>
      <c r="K7" s="51"/>
      <c r="L7" s="51" t="s">
        <v>6</v>
      </c>
      <c r="M7" s="51"/>
      <c r="N7" s="51"/>
      <c r="O7" s="51"/>
      <c r="P7" s="51" t="s">
        <v>7</v>
      </c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</row>
    <row r="8" spans="1:28" ht="31.5" x14ac:dyDescent="0.25">
      <c r="A8" s="51"/>
      <c r="B8" s="51"/>
      <c r="C8" s="54"/>
      <c r="D8" s="1" t="s">
        <v>8</v>
      </c>
      <c r="E8" s="1" t="s">
        <v>9</v>
      </c>
      <c r="F8" s="1" t="s">
        <v>10</v>
      </c>
      <c r="G8" s="1" t="s">
        <v>9</v>
      </c>
      <c r="H8" s="1" t="s">
        <v>8</v>
      </c>
      <c r="I8" s="1" t="s">
        <v>9</v>
      </c>
      <c r="J8" s="1" t="s">
        <v>10</v>
      </c>
      <c r="K8" s="1" t="s">
        <v>9</v>
      </c>
      <c r="L8" s="1" t="s">
        <v>8</v>
      </c>
      <c r="M8" s="1" t="s">
        <v>9</v>
      </c>
      <c r="N8" s="1" t="s">
        <v>10</v>
      </c>
      <c r="O8" s="1" t="s">
        <v>9</v>
      </c>
      <c r="P8" s="1" t="s">
        <v>8</v>
      </c>
      <c r="Q8" s="1" t="s">
        <v>9</v>
      </c>
      <c r="R8" s="1" t="s">
        <v>10</v>
      </c>
      <c r="S8" s="1" t="s">
        <v>9</v>
      </c>
      <c r="T8" s="1" t="s">
        <v>8</v>
      </c>
      <c r="U8" s="1" t="s">
        <v>11</v>
      </c>
      <c r="V8" s="51"/>
      <c r="W8" s="51"/>
      <c r="X8" s="51"/>
      <c r="Y8" s="51"/>
      <c r="Z8" s="51"/>
      <c r="AA8" s="51"/>
      <c r="AB8" s="51"/>
    </row>
    <row r="9" spans="1:28" s="4" customFormat="1" ht="34.15" customHeight="1" x14ac:dyDescent="0.2">
      <c r="A9" s="31" t="s">
        <v>30</v>
      </c>
      <c r="B9" s="56" t="s">
        <v>28</v>
      </c>
      <c r="C9" s="33" t="s">
        <v>31</v>
      </c>
      <c r="D9" s="6"/>
      <c r="E9" s="23">
        <f>D9*E$4</f>
        <v>0</v>
      </c>
      <c r="F9" s="6"/>
      <c r="G9" s="16"/>
      <c r="H9" s="6"/>
      <c r="I9" s="7">
        <f>H9*I$4</f>
        <v>0</v>
      </c>
      <c r="J9" s="6"/>
      <c r="K9" s="7">
        <f>J9*K$4</f>
        <v>0</v>
      </c>
      <c r="L9" s="6"/>
      <c r="M9" s="7">
        <f>L9*M$4</f>
        <v>0</v>
      </c>
      <c r="N9" s="6"/>
      <c r="O9" s="7">
        <f>N9*O$4</f>
        <v>0</v>
      </c>
      <c r="P9" s="6"/>
      <c r="Q9" s="7">
        <f>P9*Q$4</f>
        <v>0</v>
      </c>
      <c r="R9" s="6"/>
      <c r="S9" s="7"/>
      <c r="T9" s="6">
        <f>D9+H9+L9+P9</f>
        <v>0</v>
      </c>
      <c r="U9" s="6">
        <f>F9+J9+N9+R9</f>
        <v>0</v>
      </c>
      <c r="V9" s="24">
        <f t="shared" ref="V9:V10" si="0">E9+G9+I9+K9+M9+O9+Q9+S9</f>
        <v>0</v>
      </c>
      <c r="W9" s="30"/>
      <c r="X9" s="72" t="s">
        <v>23</v>
      </c>
      <c r="Y9" s="29">
        <v>3</v>
      </c>
      <c r="Z9" s="29"/>
      <c r="AA9" s="29"/>
      <c r="AB9" s="28">
        <v>1</v>
      </c>
    </row>
    <row r="10" spans="1:28" s="4" customFormat="1" ht="55.5" customHeight="1" x14ac:dyDescent="0.2">
      <c r="A10" s="31">
        <v>2</v>
      </c>
      <c r="B10" s="57"/>
      <c r="C10" s="9" t="s">
        <v>32</v>
      </c>
      <c r="D10" s="6"/>
      <c r="E10" s="23">
        <f t="shared" ref="E10" si="1">D10*E$4</f>
        <v>0</v>
      </c>
      <c r="F10" s="6"/>
      <c r="G10" s="16"/>
      <c r="H10" s="6"/>
      <c r="I10" s="7"/>
      <c r="J10" s="6"/>
      <c r="K10" s="16">
        <f t="shared" ref="K10" si="2">J10*K$4</f>
        <v>0</v>
      </c>
      <c r="L10" s="6"/>
      <c r="M10" s="7">
        <f t="shared" ref="M10" si="3">L10*M$4</f>
        <v>0</v>
      </c>
      <c r="N10" s="6"/>
      <c r="O10" s="7"/>
      <c r="P10" s="6"/>
      <c r="Q10" s="7">
        <f t="shared" ref="Q10" si="4">P10*Q$4</f>
        <v>0</v>
      </c>
      <c r="R10" s="6"/>
      <c r="S10" s="7">
        <f t="shared" ref="S10" si="5">R10*S$4</f>
        <v>0</v>
      </c>
      <c r="T10" s="6">
        <f t="shared" ref="T10" si="6">D10+H10+L10+P10</f>
        <v>0</v>
      </c>
      <c r="U10" s="6">
        <f t="shared" ref="U10" si="7">F10+J10+N10+R10</f>
        <v>0</v>
      </c>
      <c r="V10" s="24">
        <f t="shared" si="0"/>
        <v>0</v>
      </c>
      <c r="W10" s="30"/>
      <c r="X10" s="73"/>
      <c r="Y10" s="29">
        <v>3</v>
      </c>
      <c r="Z10" s="29"/>
      <c r="AA10" s="29"/>
      <c r="AB10" s="28">
        <v>1</v>
      </c>
    </row>
    <row r="11" spans="1:28" s="4" customFormat="1" ht="46.5" customHeight="1" x14ac:dyDescent="0.2">
      <c r="A11" s="17">
        <v>3</v>
      </c>
      <c r="B11" s="58"/>
      <c r="C11" s="9" t="s">
        <v>33</v>
      </c>
      <c r="D11" s="6"/>
      <c r="E11" s="23">
        <f t="shared" ref="E11" si="8">D11*E$4</f>
        <v>0</v>
      </c>
      <c r="F11" s="6"/>
      <c r="G11" s="16"/>
      <c r="H11" s="6"/>
      <c r="I11" s="7">
        <f>H11*I$4</f>
        <v>0</v>
      </c>
      <c r="J11" s="6"/>
      <c r="K11" s="7"/>
      <c r="L11" s="6"/>
      <c r="M11" s="7">
        <f t="shared" ref="M11" si="9">L11*M$4</f>
        <v>0</v>
      </c>
      <c r="N11" s="6"/>
      <c r="O11" s="7"/>
      <c r="P11" s="6"/>
      <c r="Q11" s="7">
        <f t="shared" ref="Q11" si="10">P11*Q$4</f>
        <v>0</v>
      </c>
      <c r="R11" s="6"/>
      <c r="S11" s="7">
        <f t="shared" ref="S11" si="11">R11*S$4</f>
        <v>0</v>
      </c>
      <c r="T11" s="6">
        <f t="shared" ref="T11" si="12">D11+H11+L11+P11</f>
        <v>0</v>
      </c>
      <c r="U11" s="6">
        <f t="shared" ref="U11" si="13">F11+J11+N11+R11</f>
        <v>0</v>
      </c>
      <c r="V11" s="24">
        <f t="shared" ref="V11" si="14">E11+G11+I11+K11+M11+O11+Q11+S11</f>
        <v>0</v>
      </c>
      <c r="W11" s="21"/>
      <c r="X11" s="74"/>
      <c r="Y11" s="22">
        <v>2</v>
      </c>
      <c r="Z11" s="18"/>
      <c r="AA11" s="18"/>
      <c r="AB11" s="27">
        <v>1</v>
      </c>
    </row>
    <row r="12" spans="1:28" s="4" customFormat="1" ht="33" customHeight="1" x14ac:dyDescent="0.2">
      <c r="A12" s="42">
        <v>5</v>
      </c>
      <c r="B12" s="59" t="s">
        <v>29</v>
      </c>
      <c r="C12" s="9" t="s">
        <v>34</v>
      </c>
      <c r="D12" s="6"/>
      <c r="E12" s="23">
        <f t="shared" ref="E12" si="15">D12*E$4</f>
        <v>0</v>
      </c>
      <c r="F12" s="6"/>
      <c r="G12" s="16">
        <f t="shared" ref="G12" si="16">F12*G$4</f>
        <v>0</v>
      </c>
      <c r="H12" s="6"/>
      <c r="I12" s="7">
        <f t="shared" ref="I12" si="17">H12*I$4</f>
        <v>0</v>
      </c>
      <c r="J12" s="6"/>
      <c r="K12" s="7"/>
      <c r="L12" s="6"/>
      <c r="M12" s="7">
        <f t="shared" ref="M12" si="18">L12*M$4</f>
        <v>0</v>
      </c>
      <c r="N12" s="6"/>
      <c r="O12" s="7">
        <f t="shared" ref="O12" si="19">N12*O$4</f>
        <v>0</v>
      </c>
      <c r="P12" s="6"/>
      <c r="Q12" s="7">
        <f t="shared" ref="Q12" si="20">P12*Q$4</f>
        <v>0</v>
      </c>
      <c r="R12" s="6"/>
      <c r="S12" s="7"/>
      <c r="T12" s="6">
        <f t="shared" ref="T12:T19" si="21">D12+H12+L12+P12</f>
        <v>0</v>
      </c>
      <c r="U12" s="6">
        <f t="shared" ref="U12:U19" si="22">F12+J12+N12+R12</f>
        <v>0</v>
      </c>
      <c r="V12" s="24">
        <f t="shared" ref="V12:V19" si="23">E12+G12+I12+K12+M12+O12+Q12+S12</f>
        <v>0</v>
      </c>
      <c r="W12" s="21"/>
      <c r="X12" s="72" t="s">
        <v>23</v>
      </c>
      <c r="Y12" s="42">
        <v>2</v>
      </c>
      <c r="Z12" s="10"/>
      <c r="AA12" s="10"/>
      <c r="AB12" s="42">
        <v>1</v>
      </c>
    </row>
    <row r="13" spans="1:28" s="5" customFormat="1" ht="34.15" customHeight="1" x14ac:dyDescent="0.2">
      <c r="A13" s="44"/>
      <c r="B13" s="59"/>
      <c r="C13" s="10" t="s">
        <v>35</v>
      </c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6">
        <f t="shared" si="21"/>
        <v>0</v>
      </c>
      <c r="U13" s="6">
        <f t="shared" si="22"/>
        <v>0</v>
      </c>
      <c r="V13" s="24">
        <f t="shared" si="23"/>
        <v>0</v>
      </c>
      <c r="W13" s="44"/>
      <c r="X13" s="74"/>
      <c r="Y13" s="42">
        <v>2</v>
      </c>
      <c r="Z13" s="44"/>
      <c r="AA13" s="44"/>
      <c r="AB13" s="42">
        <v>1</v>
      </c>
    </row>
    <row r="14" spans="1:28" s="4" customFormat="1" ht="34.15" customHeight="1" x14ac:dyDescent="0.2">
      <c r="A14" s="10"/>
      <c r="B14" s="60" t="s">
        <v>41</v>
      </c>
      <c r="C14" s="10" t="s">
        <v>36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6">
        <f t="shared" si="21"/>
        <v>0</v>
      </c>
      <c r="U14" s="6">
        <f t="shared" si="22"/>
        <v>0</v>
      </c>
      <c r="V14" s="24">
        <f t="shared" si="23"/>
        <v>0</v>
      </c>
      <c r="W14" s="10"/>
      <c r="X14" s="72" t="s">
        <v>23</v>
      </c>
      <c r="Y14" s="42">
        <v>2</v>
      </c>
      <c r="Z14" s="10"/>
      <c r="AA14" s="10"/>
      <c r="AB14" s="42">
        <v>1</v>
      </c>
    </row>
    <row r="15" spans="1:28" s="4" customFormat="1" ht="23.25" customHeight="1" x14ac:dyDescent="0.2">
      <c r="A15" s="10"/>
      <c r="B15" s="61"/>
      <c r="C15" s="10" t="s">
        <v>37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6">
        <f t="shared" si="21"/>
        <v>0</v>
      </c>
      <c r="U15" s="6">
        <f t="shared" si="22"/>
        <v>0</v>
      </c>
      <c r="V15" s="24">
        <f t="shared" si="23"/>
        <v>0</v>
      </c>
      <c r="W15" s="10"/>
      <c r="X15" s="74"/>
      <c r="Y15" s="42">
        <v>2</v>
      </c>
      <c r="Z15" s="10"/>
      <c r="AA15" s="10"/>
      <c r="AB15" s="42">
        <v>1</v>
      </c>
    </row>
    <row r="16" spans="1:28" ht="25.5" customHeight="1" x14ac:dyDescent="0.3">
      <c r="A16" s="45"/>
      <c r="B16" s="62" t="s">
        <v>42</v>
      </c>
      <c r="C16" s="45" t="s">
        <v>38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6">
        <f t="shared" si="21"/>
        <v>0</v>
      </c>
      <c r="U16" s="6">
        <f t="shared" si="22"/>
        <v>0</v>
      </c>
      <c r="V16" s="24">
        <f t="shared" si="23"/>
        <v>0</v>
      </c>
      <c r="W16" s="45"/>
      <c r="X16" s="72" t="s">
        <v>23</v>
      </c>
      <c r="Y16" s="42">
        <v>2</v>
      </c>
      <c r="Z16" s="45"/>
      <c r="AA16" s="45"/>
      <c r="AB16" s="42">
        <v>1</v>
      </c>
    </row>
    <row r="17" spans="1:28" ht="33.75" customHeight="1" x14ac:dyDescent="0.3">
      <c r="A17" s="45"/>
      <c r="B17" s="63"/>
      <c r="C17" s="45" t="s">
        <v>39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6">
        <f t="shared" si="21"/>
        <v>0</v>
      </c>
      <c r="U17" s="6">
        <f t="shared" si="22"/>
        <v>0</v>
      </c>
      <c r="V17" s="24">
        <f t="shared" si="23"/>
        <v>0</v>
      </c>
      <c r="W17" s="45"/>
      <c r="X17" s="74"/>
      <c r="Y17" s="42">
        <v>2</v>
      </c>
      <c r="Z17" s="45"/>
      <c r="AA17" s="45"/>
      <c r="AB17" s="42">
        <v>1</v>
      </c>
    </row>
    <row r="18" spans="1:28" ht="18.75" x14ac:dyDescent="0.3">
      <c r="A18" s="45"/>
      <c r="B18" s="64" t="s">
        <v>44</v>
      </c>
      <c r="C18" s="45" t="s">
        <v>43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6">
        <f t="shared" si="21"/>
        <v>0</v>
      </c>
      <c r="U18" s="6">
        <f t="shared" si="22"/>
        <v>0</v>
      </c>
      <c r="V18" s="24">
        <f t="shared" si="23"/>
        <v>0</v>
      </c>
      <c r="W18" s="45"/>
      <c r="X18" s="72" t="s">
        <v>23</v>
      </c>
      <c r="Y18" s="42">
        <v>2</v>
      </c>
      <c r="Z18" s="45"/>
      <c r="AA18" s="45"/>
      <c r="AB18" s="42">
        <v>1</v>
      </c>
    </row>
    <row r="19" spans="1:28" ht="18.75" x14ac:dyDescent="0.3">
      <c r="A19" s="45"/>
      <c r="B19" s="65"/>
      <c r="C19" s="45" t="s">
        <v>40</v>
      </c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6">
        <f t="shared" si="21"/>
        <v>0</v>
      </c>
      <c r="U19" s="6">
        <f t="shared" si="22"/>
        <v>0</v>
      </c>
      <c r="V19" s="24">
        <f t="shared" si="23"/>
        <v>0</v>
      </c>
      <c r="W19" s="45"/>
      <c r="X19" s="74"/>
      <c r="Y19" s="42">
        <v>2</v>
      </c>
      <c r="Z19" s="45"/>
      <c r="AA19" s="45"/>
      <c r="AB19" s="45"/>
    </row>
    <row r="20" spans="1:28" ht="19.5" x14ac:dyDescent="0.25">
      <c r="A20" s="47" t="s">
        <v>14</v>
      </c>
      <c r="B20" s="48"/>
      <c r="C20" s="49"/>
      <c r="D20" s="11">
        <f t="shared" ref="D20:N20" si="24">SUM(D9:D12)</f>
        <v>0</v>
      </c>
      <c r="E20" s="11">
        <f t="shared" si="24"/>
        <v>0</v>
      </c>
      <c r="F20" s="11">
        <f t="shared" si="24"/>
        <v>0</v>
      </c>
      <c r="G20" s="11">
        <f t="shared" si="24"/>
        <v>0</v>
      </c>
      <c r="H20" s="11">
        <f t="shared" si="24"/>
        <v>0</v>
      </c>
      <c r="I20" s="11">
        <f t="shared" si="24"/>
        <v>0</v>
      </c>
      <c r="J20" s="11">
        <f t="shared" si="24"/>
        <v>0</v>
      </c>
      <c r="K20" s="11">
        <f t="shared" si="24"/>
        <v>0</v>
      </c>
      <c r="L20" s="11">
        <f t="shared" si="24"/>
        <v>0</v>
      </c>
      <c r="M20" s="11">
        <f t="shared" si="24"/>
        <v>0</v>
      </c>
      <c r="N20" s="11">
        <f t="shared" si="24"/>
        <v>0</v>
      </c>
      <c r="O20" s="11">
        <v>10</v>
      </c>
      <c r="P20" s="11">
        <f t="shared" ref="P20:V20" si="25">SUM(P9:P12)</f>
        <v>0</v>
      </c>
      <c r="Q20" s="11">
        <f t="shared" si="25"/>
        <v>0</v>
      </c>
      <c r="R20" s="11">
        <f t="shared" si="25"/>
        <v>0</v>
      </c>
      <c r="S20" s="11">
        <f t="shared" si="25"/>
        <v>0</v>
      </c>
      <c r="T20" s="11">
        <f t="shared" si="25"/>
        <v>0</v>
      </c>
      <c r="U20" s="11">
        <f t="shared" si="25"/>
        <v>0</v>
      </c>
      <c r="V20" s="12">
        <f t="shared" si="25"/>
        <v>0</v>
      </c>
      <c r="W20" s="13"/>
      <c r="X20" s="8"/>
      <c r="Y20" s="44">
        <f>SUM(Y9:Y12)</f>
        <v>10</v>
      </c>
      <c r="Z20" s="44">
        <f>SUM(Z9:Z12)</f>
        <v>0</v>
      </c>
      <c r="AA20" s="44">
        <f>SUM(AA9:AA12)</f>
        <v>0</v>
      </c>
      <c r="AB20" s="46">
        <v>4</v>
      </c>
    </row>
    <row r="21" spans="1:28" ht="19.5" x14ac:dyDescent="0.25">
      <c r="A21" s="47" t="s">
        <v>15</v>
      </c>
      <c r="B21" s="48"/>
      <c r="C21" s="49"/>
      <c r="D21" s="66">
        <v>0.4</v>
      </c>
      <c r="E21" s="67"/>
      <c r="F21" s="67"/>
      <c r="G21" s="67"/>
      <c r="H21" s="66">
        <v>0.3</v>
      </c>
      <c r="I21" s="67"/>
      <c r="J21" s="67"/>
      <c r="K21" s="67"/>
      <c r="L21" s="66">
        <v>0.2</v>
      </c>
      <c r="M21" s="67"/>
      <c r="N21" s="67"/>
      <c r="O21" s="67"/>
      <c r="P21" s="66">
        <v>0.1</v>
      </c>
      <c r="Q21" s="67"/>
      <c r="R21" s="67"/>
      <c r="S21" s="67"/>
      <c r="T21" s="10"/>
      <c r="U21" s="10"/>
      <c r="V21" s="10"/>
      <c r="W21" s="14">
        <f>SUM(D21:S21)</f>
        <v>0.99999999999999989</v>
      </c>
      <c r="X21" s="14"/>
      <c r="Y21" s="10"/>
      <c r="Z21" s="10"/>
      <c r="AA21" s="10"/>
      <c r="AB21" s="10"/>
    </row>
    <row r="22" spans="1:28" ht="19.5" x14ac:dyDescent="0.25">
      <c r="A22" s="69" t="s">
        <v>17</v>
      </c>
      <c r="B22" s="70"/>
      <c r="C22" s="71"/>
      <c r="D22" s="68">
        <v>4</v>
      </c>
      <c r="E22" s="68"/>
      <c r="F22" s="68"/>
      <c r="G22" s="68"/>
      <c r="H22" s="68">
        <v>3</v>
      </c>
      <c r="I22" s="68"/>
      <c r="J22" s="68"/>
      <c r="K22" s="68"/>
      <c r="L22" s="68">
        <v>2</v>
      </c>
      <c r="M22" s="68"/>
      <c r="N22" s="68"/>
      <c r="O22" s="68"/>
      <c r="P22" s="68">
        <v>1</v>
      </c>
      <c r="Q22" s="68"/>
      <c r="R22" s="68"/>
      <c r="S22" s="68"/>
      <c r="T22" s="10"/>
      <c r="U22" s="10"/>
      <c r="V22" s="10"/>
      <c r="W22" s="25">
        <f>SUM(D22:S22)</f>
        <v>10</v>
      </c>
      <c r="X22" s="10"/>
      <c r="Y22" s="10"/>
      <c r="Z22" s="10"/>
      <c r="AA22" s="10"/>
      <c r="AB22" s="10"/>
    </row>
  </sheetData>
  <mergeCells count="39">
    <mergeCell ref="X9:X11"/>
    <mergeCell ref="X12:X13"/>
    <mergeCell ref="X14:X15"/>
    <mergeCell ref="X16:X17"/>
    <mergeCell ref="X18:X19"/>
    <mergeCell ref="D22:G22"/>
    <mergeCell ref="H22:K22"/>
    <mergeCell ref="L22:O22"/>
    <mergeCell ref="P22:S22"/>
    <mergeCell ref="A22:C22"/>
    <mergeCell ref="L7:O7"/>
    <mergeCell ref="P7:S7"/>
    <mergeCell ref="P21:S21"/>
    <mergeCell ref="D21:G21"/>
    <mergeCell ref="H21:K21"/>
    <mergeCell ref="L21:O21"/>
    <mergeCell ref="D7:G7"/>
    <mergeCell ref="H7:K7"/>
    <mergeCell ref="B9:B11"/>
    <mergeCell ref="B12:B13"/>
    <mergeCell ref="B14:B15"/>
    <mergeCell ref="B16:B17"/>
    <mergeCell ref="B18:B19"/>
    <mergeCell ref="A20:C20"/>
    <mergeCell ref="A21:C21"/>
    <mergeCell ref="A2:AB2"/>
    <mergeCell ref="A3:AB3"/>
    <mergeCell ref="A6:A8"/>
    <mergeCell ref="B6:B8"/>
    <mergeCell ref="C6:C8"/>
    <mergeCell ref="D6:S6"/>
    <mergeCell ref="T6:U7"/>
    <mergeCell ref="V6:V8"/>
    <mergeCell ref="W6:W8"/>
    <mergeCell ref="X6:X8"/>
    <mergeCell ref="Y6:Y8"/>
    <mergeCell ref="Z6:Z8"/>
    <mergeCell ref="AA6:AA8"/>
    <mergeCell ref="AB6:AB8"/>
  </mergeCells>
  <pageMargins left="0.7" right="0.7" top="0.75" bottom="0.75" header="0.3" footer="0.3"/>
  <pageSetup paperSize="9" scale="6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C2468-2A80-41D7-B08B-57B95844C38F}">
  <sheetPr>
    <pageSetUpPr fitToPage="1"/>
  </sheetPr>
  <dimension ref="A2:AB15"/>
  <sheetViews>
    <sheetView tabSelected="1" zoomScale="70" zoomScaleNormal="70" workbookViewId="0">
      <selection activeCell="A2" sqref="A2:AB2"/>
    </sheetView>
  </sheetViews>
  <sheetFormatPr defaultColWidth="10.77734375" defaultRowHeight="15.75" x14ac:dyDescent="0.25"/>
  <cols>
    <col min="1" max="1" width="6.77734375" style="2" customWidth="1"/>
    <col min="2" max="2" width="15.88671875" style="2" customWidth="1"/>
    <col min="3" max="3" width="43.6640625" style="2" customWidth="1"/>
    <col min="4" max="4" width="5.77734375" style="2" customWidth="1"/>
    <col min="5" max="5" width="8.33203125" style="2" customWidth="1"/>
    <col min="6" max="6" width="5.77734375" style="2" customWidth="1"/>
    <col min="7" max="7" width="6.77734375" style="2" customWidth="1"/>
    <col min="8" max="10" width="5.77734375" style="2" customWidth="1"/>
    <col min="11" max="11" width="9.33203125" style="2" customWidth="1"/>
    <col min="12" max="19" width="5.77734375" style="2" customWidth="1"/>
    <col min="20" max="20" width="8.88671875" style="2" customWidth="1"/>
    <col min="21" max="21" width="7" style="2" customWidth="1"/>
    <col min="22" max="22" width="9.77734375" style="2" customWidth="1"/>
    <col min="23" max="23" width="10.44140625" style="2" customWidth="1"/>
    <col min="24" max="24" width="10.77734375" style="2"/>
    <col min="25" max="28" width="9.88671875" style="2" customWidth="1"/>
    <col min="29" max="16384" width="10.77734375" style="2"/>
  </cols>
  <sheetData>
    <row r="2" spans="1:28" ht="30" customHeight="1" x14ac:dyDescent="0.25">
      <c r="A2" s="50" t="s">
        <v>49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</row>
    <row r="3" spans="1:28" ht="33" customHeight="1" x14ac:dyDescent="0.25">
      <c r="A3" s="50" t="s">
        <v>27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</row>
    <row r="4" spans="1:28" ht="28.15" customHeight="1" x14ac:dyDescent="0.25">
      <c r="B4" s="3" t="s">
        <v>18</v>
      </c>
      <c r="C4" s="3"/>
      <c r="D4" s="15"/>
      <c r="E4" s="15">
        <v>0.75</v>
      </c>
      <c r="F4" s="15"/>
      <c r="G4" s="15">
        <v>3.5</v>
      </c>
      <c r="H4" s="15"/>
      <c r="I4" s="15">
        <v>1</v>
      </c>
      <c r="J4" s="15"/>
      <c r="K4" s="15">
        <v>4</v>
      </c>
      <c r="L4" s="15"/>
      <c r="M4" s="15">
        <v>1.5</v>
      </c>
      <c r="N4" s="15"/>
      <c r="O4" s="15">
        <v>4.5</v>
      </c>
      <c r="P4" s="15"/>
      <c r="Q4" s="15">
        <v>2.5</v>
      </c>
      <c r="R4" s="15"/>
      <c r="S4" s="15">
        <v>5</v>
      </c>
      <c r="T4" s="15"/>
    </row>
    <row r="5" spans="1:28" ht="25.15" customHeight="1" x14ac:dyDescent="0.25"/>
    <row r="6" spans="1:28" ht="42" customHeight="1" x14ac:dyDescent="0.25">
      <c r="A6" s="51" t="s">
        <v>0</v>
      </c>
      <c r="B6" s="51" t="s">
        <v>2</v>
      </c>
      <c r="C6" s="52" t="s">
        <v>22</v>
      </c>
      <c r="D6" s="55" t="s">
        <v>3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1" t="s">
        <v>16</v>
      </c>
      <c r="U6" s="51"/>
      <c r="V6" s="51" t="s">
        <v>12</v>
      </c>
      <c r="W6" s="51" t="s">
        <v>13</v>
      </c>
      <c r="X6" s="51" t="s">
        <v>21</v>
      </c>
      <c r="Y6" s="51" t="s">
        <v>19</v>
      </c>
      <c r="Z6" s="51" t="s">
        <v>20</v>
      </c>
      <c r="AA6" s="51" t="s">
        <v>24</v>
      </c>
      <c r="AB6" s="51" t="s">
        <v>25</v>
      </c>
    </row>
    <row r="7" spans="1:28" ht="28.15" customHeight="1" x14ac:dyDescent="0.25">
      <c r="A7" s="51"/>
      <c r="B7" s="51"/>
      <c r="C7" s="53"/>
      <c r="D7" s="51" t="s">
        <v>4</v>
      </c>
      <c r="E7" s="51"/>
      <c r="F7" s="51"/>
      <c r="G7" s="51"/>
      <c r="H7" s="51" t="s">
        <v>5</v>
      </c>
      <c r="I7" s="51"/>
      <c r="J7" s="51"/>
      <c r="K7" s="51"/>
      <c r="L7" s="51" t="s">
        <v>6</v>
      </c>
      <c r="M7" s="51"/>
      <c r="N7" s="51"/>
      <c r="O7" s="51"/>
      <c r="P7" s="51" t="s">
        <v>7</v>
      </c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</row>
    <row r="8" spans="1:28" ht="31.5" x14ac:dyDescent="0.25">
      <c r="A8" s="51"/>
      <c r="B8" s="51"/>
      <c r="C8" s="54"/>
      <c r="D8" s="1" t="s">
        <v>8</v>
      </c>
      <c r="E8" s="1" t="s">
        <v>9</v>
      </c>
      <c r="F8" s="1" t="s">
        <v>10</v>
      </c>
      <c r="G8" s="1" t="s">
        <v>9</v>
      </c>
      <c r="H8" s="1" t="s">
        <v>8</v>
      </c>
      <c r="I8" s="1" t="s">
        <v>9</v>
      </c>
      <c r="J8" s="1" t="s">
        <v>10</v>
      </c>
      <c r="K8" s="1" t="s">
        <v>9</v>
      </c>
      <c r="L8" s="1" t="s">
        <v>8</v>
      </c>
      <c r="M8" s="1" t="s">
        <v>9</v>
      </c>
      <c r="N8" s="1" t="s">
        <v>10</v>
      </c>
      <c r="O8" s="1" t="s">
        <v>9</v>
      </c>
      <c r="P8" s="1" t="s">
        <v>8</v>
      </c>
      <c r="Q8" s="1" t="s">
        <v>9</v>
      </c>
      <c r="R8" s="1" t="s">
        <v>10</v>
      </c>
      <c r="S8" s="1" t="s">
        <v>9</v>
      </c>
      <c r="T8" s="1" t="s">
        <v>8</v>
      </c>
      <c r="U8" s="1" t="s">
        <v>11</v>
      </c>
      <c r="V8" s="51"/>
      <c r="W8" s="51"/>
      <c r="X8" s="51"/>
      <c r="Y8" s="51"/>
      <c r="Z8" s="51"/>
      <c r="AA8" s="51"/>
      <c r="AB8" s="51"/>
    </row>
    <row r="9" spans="1:28" s="4" customFormat="1" ht="34.15" customHeight="1" x14ac:dyDescent="0.2">
      <c r="A9" s="31">
        <v>1</v>
      </c>
      <c r="B9" s="56"/>
      <c r="C9" s="33" t="s">
        <v>45</v>
      </c>
      <c r="D9" s="6"/>
      <c r="E9" s="23">
        <f>D9*E$4</f>
        <v>0</v>
      </c>
      <c r="F9" s="6"/>
      <c r="G9" s="16"/>
      <c r="H9" s="6"/>
      <c r="I9" s="7">
        <f>H9*I$4</f>
        <v>0</v>
      </c>
      <c r="J9" s="6"/>
      <c r="K9" s="7">
        <f>J9*K$4</f>
        <v>0</v>
      </c>
      <c r="L9" s="6"/>
      <c r="M9" s="7">
        <f>L9*M$4</f>
        <v>0</v>
      </c>
      <c r="N9" s="6">
        <v>0.5</v>
      </c>
      <c r="O9" s="7">
        <v>5</v>
      </c>
      <c r="P9" s="6"/>
      <c r="Q9" s="7">
        <f>P9*Q$4</f>
        <v>0</v>
      </c>
      <c r="R9" s="6">
        <v>0.5</v>
      </c>
      <c r="S9" s="7">
        <v>9</v>
      </c>
      <c r="T9" s="6">
        <f>D9+H9+L9+P9</f>
        <v>0</v>
      </c>
      <c r="U9" s="6">
        <f>F9+J9+N9+R9</f>
        <v>1</v>
      </c>
      <c r="V9" s="24">
        <f t="shared" ref="V9:V12" si="0">E9+G9+I9+K9+M9+O9+Q9+S9</f>
        <v>14</v>
      </c>
      <c r="W9" s="78"/>
      <c r="X9" s="72"/>
      <c r="Y9" s="75"/>
      <c r="Z9" s="75"/>
      <c r="AA9" s="75"/>
      <c r="AB9" s="75"/>
    </row>
    <row r="10" spans="1:28" s="4" customFormat="1" ht="34.15" customHeight="1" x14ac:dyDescent="0.2">
      <c r="A10" s="39">
        <v>2</v>
      </c>
      <c r="B10" s="57"/>
      <c r="C10" s="34" t="s">
        <v>46</v>
      </c>
      <c r="D10" s="35"/>
      <c r="E10" s="40">
        <f t="shared" ref="E10:E12" si="1">D10*E$4</f>
        <v>0</v>
      </c>
      <c r="F10" s="35">
        <v>1</v>
      </c>
      <c r="G10" s="37">
        <v>9</v>
      </c>
      <c r="H10" s="35"/>
      <c r="I10" s="36"/>
      <c r="J10" s="35"/>
      <c r="K10" s="37"/>
      <c r="L10" s="35"/>
      <c r="M10" s="36">
        <f t="shared" ref="M10:M11" si="2">L10*M$4</f>
        <v>0</v>
      </c>
      <c r="N10" s="35">
        <v>1</v>
      </c>
      <c r="O10" s="36">
        <v>7</v>
      </c>
      <c r="P10" s="35"/>
      <c r="Q10" s="36">
        <f t="shared" ref="Q10:Q12" si="3">P10*Q$4</f>
        <v>0</v>
      </c>
      <c r="R10" s="35"/>
      <c r="S10" s="36">
        <f t="shared" ref="S10:S12" si="4">R10*S$4</f>
        <v>0</v>
      </c>
      <c r="T10" s="35">
        <f t="shared" ref="T10:T12" si="5">D10+H10+L10+P10</f>
        <v>0</v>
      </c>
      <c r="U10" s="35">
        <f t="shared" ref="U10:U12" si="6">F10+J10+N10+R10</f>
        <v>2</v>
      </c>
      <c r="V10" s="38">
        <f t="shared" si="0"/>
        <v>16</v>
      </c>
      <c r="W10" s="79"/>
      <c r="X10" s="73"/>
      <c r="Y10" s="76"/>
      <c r="Z10" s="76"/>
      <c r="AA10" s="76"/>
      <c r="AB10" s="76"/>
    </row>
    <row r="11" spans="1:28" s="41" customFormat="1" ht="34.15" customHeight="1" x14ac:dyDescent="0.2">
      <c r="A11" s="31">
        <v>3</v>
      </c>
      <c r="B11" s="57"/>
      <c r="C11" s="34" t="s">
        <v>47</v>
      </c>
      <c r="D11" s="6"/>
      <c r="E11" s="23">
        <f t="shared" si="1"/>
        <v>0</v>
      </c>
      <c r="F11" s="6">
        <v>1</v>
      </c>
      <c r="G11" s="16">
        <v>9</v>
      </c>
      <c r="H11" s="6"/>
      <c r="I11" s="7"/>
      <c r="J11" s="6"/>
      <c r="K11" s="7"/>
      <c r="L11" s="6"/>
      <c r="M11" s="7">
        <f t="shared" si="2"/>
        <v>0</v>
      </c>
      <c r="N11" s="6"/>
      <c r="O11" s="7"/>
      <c r="P11" s="6"/>
      <c r="Q11" s="7">
        <f t="shared" si="3"/>
        <v>0</v>
      </c>
      <c r="R11" s="6"/>
      <c r="S11" s="7">
        <f t="shared" si="4"/>
        <v>0</v>
      </c>
      <c r="T11" s="6">
        <f t="shared" si="5"/>
        <v>0</v>
      </c>
      <c r="U11" s="6">
        <f t="shared" si="6"/>
        <v>1</v>
      </c>
      <c r="V11" s="24">
        <f t="shared" si="0"/>
        <v>9</v>
      </c>
      <c r="W11" s="80"/>
      <c r="X11" s="74"/>
      <c r="Y11" s="77"/>
      <c r="Z11" s="77"/>
      <c r="AA11" s="77"/>
      <c r="AB11" s="77"/>
    </row>
    <row r="12" spans="1:28" s="4" customFormat="1" ht="34.15" customHeight="1" x14ac:dyDescent="0.2">
      <c r="A12" s="31">
        <v>4</v>
      </c>
      <c r="B12" s="57"/>
      <c r="C12" s="9" t="s">
        <v>48</v>
      </c>
      <c r="D12" s="6"/>
      <c r="E12" s="23">
        <f t="shared" si="1"/>
        <v>0</v>
      </c>
      <c r="F12" s="6"/>
      <c r="G12" s="16">
        <f t="shared" ref="G12" si="7">F12*G$4</f>
        <v>0</v>
      </c>
      <c r="H12" s="6"/>
      <c r="I12" s="7">
        <f>H12*I$4</f>
        <v>0</v>
      </c>
      <c r="J12" s="6">
        <v>1</v>
      </c>
      <c r="K12" s="7">
        <v>6</v>
      </c>
      <c r="L12" s="6"/>
      <c r="M12" s="7"/>
      <c r="N12" s="6"/>
      <c r="O12" s="7"/>
      <c r="P12" s="6"/>
      <c r="Q12" s="7">
        <f t="shared" si="3"/>
        <v>0</v>
      </c>
      <c r="R12" s="6"/>
      <c r="S12" s="7">
        <f t="shared" si="4"/>
        <v>0</v>
      </c>
      <c r="T12" s="6">
        <f t="shared" si="5"/>
        <v>0</v>
      </c>
      <c r="U12" s="6">
        <f t="shared" si="6"/>
        <v>1</v>
      </c>
      <c r="V12" s="24">
        <f t="shared" si="0"/>
        <v>6</v>
      </c>
      <c r="W12" s="21"/>
      <c r="X12" s="8"/>
      <c r="Y12" s="22"/>
      <c r="Z12" s="18"/>
      <c r="AA12" s="18"/>
      <c r="AB12" s="43"/>
    </row>
    <row r="13" spans="1:28" s="5" customFormat="1" ht="34.15" customHeight="1" x14ac:dyDescent="0.2">
      <c r="A13" s="68" t="s">
        <v>14</v>
      </c>
      <c r="B13" s="68"/>
      <c r="C13" s="32"/>
      <c r="D13" s="11">
        <f t="shared" ref="D13:V13" si="8">SUM(D9:D12)</f>
        <v>0</v>
      </c>
      <c r="E13" s="11">
        <f t="shared" si="8"/>
        <v>0</v>
      </c>
      <c r="F13" s="11">
        <f t="shared" si="8"/>
        <v>2</v>
      </c>
      <c r="G13" s="11">
        <f t="shared" si="8"/>
        <v>18</v>
      </c>
      <c r="H13" s="11">
        <f t="shared" si="8"/>
        <v>0</v>
      </c>
      <c r="I13" s="11">
        <f t="shared" si="8"/>
        <v>0</v>
      </c>
      <c r="J13" s="11">
        <f t="shared" si="8"/>
        <v>1</v>
      </c>
      <c r="K13" s="11">
        <f t="shared" si="8"/>
        <v>6</v>
      </c>
      <c r="L13" s="11">
        <f t="shared" si="8"/>
        <v>0</v>
      </c>
      <c r="M13" s="11">
        <f t="shared" si="8"/>
        <v>0</v>
      </c>
      <c r="N13" s="11">
        <f t="shared" si="8"/>
        <v>1.5</v>
      </c>
      <c r="O13" s="11">
        <f t="shared" si="8"/>
        <v>12</v>
      </c>
      <c r="P13" s="11">
        <f t="shared" si="8"/>
        <v>0</v>
      </c>
      <c r="Q13" s="11">
        <f t="shared" si="8"/>
        <v>0</v>
      </c>
      <c r="R13" s="11">
        <f t="shared" si="8"/>
        <v>0.5</v>
      </c>
      <c r="S13" s="11">
        <f t="shared" si="8"/>
        <v>9</v>
      </c>
      <c r="T13" s="11">
        <f t="shared" si="8"/>
        <v>0</v>
      </c>
      <c r="U13" s="11">
        <f t="shared" si="8"/>
        <v>5</v>
      </c>
      <c r="V13" s="12">
        <f t="shared" si="8"/>
        <v>45</v>
      </c>
      <c r="W13" s="13"/>
      <c r="X13" s="8"/>
      <c r="Y13" s="19"/>
      <c r="Z13" s="19"/>
      <c r="AA13" s="19"/>
      <c r="AB13" s="26"/>
    </row>
    <row r="14" spans="1:28" s="4" customFormat="1" ht="34.15" customHeight="1" x14ac:dyDescent="0.2">
      <c r="A14" s="68" t="s">
        <v>15</v>
      </c>
      <c r="B14" s="68"/>
      <c r="C14" s="32"/>
      <c r="D14" s="66">
        <v>0.4</v>
      </c>
      <c r="E14" s="67"/>
      <c r="F14" s="67"/>
      <c r="G14" s="67"/>
      <c r="H14" s="66">
        <v>0.3</v>
      </c>
      <c r="I14" s="67"/>
      <c r="J14" s="67"/>
      <c r="K14" s="67"/>
      <c r="L14" s="66">
        <v>0.2</v>
      </c>
      <c r="M14" s="67"/>
      <c r="N14" s="67"/>
      <c r="O14" s="67"/>
      <c r="P14" s="66">
        <v>0.1</v>
      </c>
      <c r="Q14" s="67"/>
      <c r="R14" s="67"/>
      <c r="S14" s="67"/>
      <c r="T14" s="10"/>
      <c r="U14" s="10"/>
      <c r="V14" s="10"/>
      <c r="W14" s="14">
        <f>SUM(D14:S14)</f>
        <v>0.99999999999999989</v>
      </c>
      <c r="X14" s="14"/>
      <c r="Y14" s="18"/>
      <c r="Z14" s="18"/>
      <c r="AA14" s="18"/>
      <c r="AB14" s="18"/>
    </row>
    <row r="15" spans="1:28" s="4" customFormat="1" ht="34.15" customHeight="1" x14ac:dyDescent="0.2">
      <c r="A15" s="67" t="s">
        <v>17</v>
      </c>
      <c r="B15" s="67"/>
      <c r="C15" s="20"/>
      <c r="D15" s="47">
        <v>4</v>
      </c>
      <c r="E15" s="48"/>
      <c r="F15" s="48"/>
      <c r="G15" s="49"/>
      <c r="H15" s="47">
        <v>3</v>
      </c>
      <c r="I15" s="48"/>
      <c r="J15" s="48"/>
      <c r="K15" s="49"/>
      <c r="L15" s="47">
        <v>2</v>
      </c>
      <c r="M15" s="48"/>
      <c r="N15" s="48"/>
      <c r="O15" s="49"/>
      <c r="P15" s="47">
        <v>1</v>
      </c>
      <c r="Q15" s="48"/>
      <c r="R15" s="48"/>
      <c r="S15" s="49"/>
      <c r="T15" s="10"/>
      <c r="U15" s="10"/>
      <c r="V15" s="10"/>
      <c r="W15" s="25">
        <f>SUM(D15:S15)</f>
        <v>10</v>
      </c>
      <c r="X15" s="10"/>
      <c r="Y15" s="18"/>
      <c r="Z15" s="18"/>
      <c r="AA15" s="18"/>
      <c r="AB15" s="18"/>
    </row>
  </sheetData>
  <mergeCells count="36">
    <mergeCell ref="A15:B15"/>
    <mergeCell ref="D15:G15"/>
    <mergeCell ref="H15:K15"/>
    <mergeCell ref="L15:O15"/>
    <mergeCell ref="P15:S15"/>
    <mergeCell ref="A14:B14"/>
    <mergeCell ref="D14:G14"/>
    <mergeCell ref="H14:K14"/>
    <mergeCell ref="L14:O14"/>
    <mergeCell ref="P14:S14"/>
    <mergeCell ref="L7:O7"/>
    <mergeCell ref="P7:S7"/>
    <mergeCell ref="AB9:AB11"/>
    <mergeCell ref="A13:B13"/>
    <mergeCell ref="B9:B12"/>
    <mergeCell ref="W9:W11"/>
    <mergeCell ref="X9:X11"/>
    <mergeCell ref="Y9:Y11"/>
    <mergeCell ref="Z9:Z11"/>
    <mergeCell ref="AA9:AA11"/>
    <mergeCell ref="A2:AB2"/>
    <mergeCell ref="A3:AB3"/>
    <mergeCell ref="A6:A8"/>
    <mergeCell ref="B6:B8"/>
    <mergeCell ref="C6:C8"/>
    <mergeCell ref="D6:S6"/>
    <mergeCell ref="T6:U7"/>
    <mergeCell ref="V6:V8"/>
    <mergeCell ref="W6:W8"/>
    <mergeCell ref="X6:X8"/>
    <mergeCell ref="Y6:Y8"/>
    <mergeCell ref="Z6:Z8"/>
    <mergeCell ref="AA6:AA8"/>
    <mergeCell ref="AB6:AB8"/>
    <mergeCell ref="D7:G7"/>
    <mergeCell ref="H7:K7"/>
  </mergeCells>
  <pageMargins left="0.7" right="0.7" top="0.75" bottom="0.75" header="0.3" footer="0.3"/>
  <pageSetup paperSize="9" scale="64" orientation="landscape" horizontalDpi="0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773372CAF16A4DA946D721A5CCCB5D" ma:contentTypeVersion="13" ma:contentTypeDescription="Create a new document." ma:contentTypeScope="" ma:versionID="c402d6abbcd8197e4e5fe8dc0cfc16ea">
  <xsd:schema xmlns:xsd="http://www.w3.org/2001/XMLSchema" xmlns:xs="http://www.w3.org/2001/XMLSchema" xmlns:p="http://schemas.microsoft.com/office/2006/metadata/properties" xmlns:ns3="e3efed53-b9cf-4816-a53e-9161a5d93bc7" xmlns:ns4="aa52b841-768d-48f4-81fb-a5854feadef9" targetNamespace="http://schemas.microsoft.com/office/2006/metadata/properties" ma:root="true" ma:fieldsID="2d849a436a626da70ce4d307631b7a18" ns3:_="" ns4:_="">
    <xsd:import namespace="e3efed53-b9cf-4816-a53e-9161a5d93bc7"/>
    <xsd:import namespace="aa52b841-768d-48f4-81fb-a5854feadef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fed53-b9cf-4816-a53e-9161a5d93b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52b841-768d-48f4-81fb-a5854feadef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B120FF-7DFA-451D-85D8-59FE71ED9A37}">
  <ds:schemaRefs>
    <ds:schemaRef ds:uri="http://purl.org/dc/elements/1.1/"/>
    <ds:schemaRef ds:uri="http://www.w3.org/XML/1998/namespace"/>
    <ds:schemaRef ds:uri="http://schemas.microsoft.com/office/2006/documentManagement/types"/>
    <ds:schemaRef ds:uri="aa52b841-768d-48f4-81fb-a5854feadef9"/>
    <ds:schemaRef ds:uri="http://purl.org/dc/dcmitype/"/>
    <ds:schemaRef ds:uri="e3efed53-b9cf-4816-a53e-9161a5d93bc7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72E37AD-0DDB-4114-8645-3CCA4C2D4B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efed53-b9cf-4816-a53e-9161a5d93bc7"/>
    <ds:schemaRef ds:uri="aa52b841-768d-48f4-81fb-a5854feade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BFE82C-BFAD-415D-8611-88A9C085B0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tự luận 11 </vt:lpstr>
      <vt:lpstr>tự luận 10 </vt:lpstr>
      <vt:lpstr>'tự luận 10 '!Print_Area</vt:lpstr>
      <vt:lpstr>'tự luận 11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coHang</cp:lastModifiedBy>
  <dcterms:created xsi:type="dcterms:W3CDTF">2020-10-09T15:09:03Z</dcterms:created>
  <dcterms:modified xsi:type="dcterms:W3CDTF">2021-04-24T07:56:58Z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0x0101000A773372CAF16A4DA946D721A5CCCB5D</vt:lpwstr>
  </property>
</Properties>
</file>